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 codeName="ThisWorkbook"/>
  <xr:revisionPtr revIDLastSave="0" documentId="8_{7128018B-E937-44AD-8972-0DFEA92DC50D}" xr6:coauthVersionLast="47" xr6:coauthVersionMax="47" xr10:uidLastSave="{00000000-0000-0000-0000-000000000000}"/>
  <bookViews>
    <workbookView xWindow="710" yWindow="640" windowWidth="15090" windowHeight="8890" xr2:uid="{00000000-000D-0000-FFFF-FFFF00000000}"/>
  </bookViews>
  <sheets>
    <sheet name="体重・血圧測定記録用紙" sheetId="5" r:id="rId1"/>
  </sheets>
  <definedNames>
    <definedName name="_xlnm.Print_Area" localSheetId="0">体重・血圧測定記録用紙!$A$1:$V$35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5" l="1"/>
  <c r="A12" i="5" l="1"/>
  <c r="B12" i="5" s="1"/>
  <c r="A24" i="5"/>
  <c r="B24" i="5" s="1"/>
  <c r="A32" i="5"/>
  <c r="B32" i="5" s="1"/>
  <c r="A6" i="5"/>
  <c r="B6" i="5" s="1"/>
  <c r="A9" i="5"/>
  <c r="B9" i="5" s="1"/>
  <c r="A13" i="5"/>
  <c r="B13" i="5" s="1"/>
  <c r="A17" i="5"/>
  <c r="B17" i="5" s="1"/>
  <c r="A21" i="5"/>
  <c r="B21" i="5" s="1"/>
  <c r="A25" i="5"/>
  <c r="B25" i="5" s="1"/>
  <c r="A29" i="5"/>
  <c r="B29" i="5" s="1"/>
  <c r="A8" i="5"/>
  <c r="B8" i="5" s="1"/>
  <c r="A16" i="5"/>
  <c r="B16" i="5" s="1"/>
  <c r="A28" i="5"/>
  <c r="B28" i="5" s="1"/>
  <c r="A10" i="5"/>
  <c r="B10" i="5" s="1"/>
  <c r="A14" i="5"/>
  <c r="B14" i="5" s="1"/>
  <c r="A18" i="5"/>
  <c r="B18" i="5" s="1"/>
  <c r="A22" i="5"/>
  <c r="B22" i="5" s="1"/>
  <c r="A26" i="5"/>
  <c r="A30" i="5"/>
  <c r="B30" i="5" s="1"/>
  <c r="A5" i="5"/>
  <c r="B5" i="5" s="1"/>
  <c r="A20" i="5"/>
  <c r="B20" i="5" s="1"/>
  <c r="AD6" i="5"/>
  <c r="A34" i="5" s="1"/>
  <c r="B34" i="5" s="1"/>
  <c r="B26" i="5"/>
  <c r="A7" i="5"/>
  <c r="B7" i="5" s="1"/>
  <c r="A11" i="5"/>
  <c r="B11" i="5" s="1"/>
  <c r="A15" i="5"/>
  <c r="B15" i="5" s="1"/>
  <c r="A19" i="5"/>
  <c r="B19" i="5" s="1"/>
  <c r="A23" i="5"/>
  <c r="B23" i="5" s="1"/>
  <c r="A27" i="5"/>
  <c r="B27" i="5" s="1"/>
  <c r="A31" i="5"/>
  <c r="B31" i="5" s="1"/>
  <c r="A33" i="5" l="1"/>
  <c r="B33" i="5" s="1"/>
  <c r="A35" i="5"/>
  <c r="B35" i="5" s="1"/>
</calcChain>
</file>

<file path=xl/sharedStrings.xml><?xml version="1.0" encoding="utf-8"?>
<sst xmlns="http://schemas.openxmlformats.org/spreadsheetml/2006/main" count="90" uniqueCount="24">
  <si>
    <t>【印刷範囲指定により枠外は印刷しない】</t>
  </si>
  <si>
    <t>日付</t>
  </si>
  <si>
    <t>０．準備</t>
  </si>
  <si>
    <t>体重</t>
  </si>
  <si>
    <t>脈拍</t>
  </si>
  <si>
    <t>／</t>
  </si>
  <si>
    <t>年</t>
  </si>
  <si>
    <t>月</t>
  </si>
  <si>
    <t>曜日</t>
  </si>
  <si>
    <t>血圧（朝）</t>
  </si>
  <si>
    <t>体温</t>
  </si>
  <si>
    <t>血圧（夜）</t>
  </si>
  <si>
    <t>睡眠時間</t>
  </si>
  <si>
    <t>最高／最低</t>
  </si>
  <si>
    <t>（bpm）</t>
  </si>
  <si>
    <t>（℃）</t>
  </si>
  <si>
    <t>（kg）</t>
  </si>
  <si>
    <t>０．１．年月（A1とD1）を設定してください。</t>
  </si>
  <si>
    <t>測定開始日</t>
  </si>
  <si>
    <t>測定終了日</t>
  </si>
  <si>
    <t>（例として令和6年、2024年2月が設定されています）</t>
  </si>
  <si>
    <t>※背景色のついた日付と曜日は自動的に設定されます。</t>
  </si>
  <si>
    <t>０．２．印刷などしてご利用ください。</t>
  </si>
  <si>
    <t>　体重・血圧測定記録用紙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</si>
</sst>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83" formatCode="[$-30000]aaa"/>
  </numFmts>
  <fonts count="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5" fillId="0" borderId="21" xfId="0" applyFont="1" applyBorder="1" applyAlignment="1">
      <alignment horizontal="center" vertical="center"/>
    </xf>
    <xf numFmtId="0" fontId="0" fillId="0" borderId="23" xfId="0" applyBorder="1">
      <alignment vertical="center"/>
    </xf>
    <xf numFmtId="0" fontId="4" fillId="0" borderId="0" xfId="0" applyFont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5" fillId="0" borderId="14" xfId="0" applyFont="1" applyBorder="1" applyAlignment="1">
      <alignment horizontal="center" vertical="center"/>
    </xf>
    <xf numFmtId="0" fontId="0" fillId="0" borderId="24" xfId="0" applyBorder="1">
      <alignment vertical="center"/>
    </xf>
    <xf numFmtId="183" fontId="5" fillId="2" borderId="1" xfId="0" applyNumberFormat="1" applyFont="1" applyFill="1" applyBorder="1" applyAlignment="1">
      <alignment horizontal="center" vertical="center"/>
    </xf>
    <xf numFmtId="183" fontId="5" fillId="2" borderId="3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18D73C0F-AA8E-4A4A-B242-917594AAEAD6}"/>
  </cellStyles>
  <dxfs count="1">
    <dxf>
      <fill>
        <patternFill patternType="solid">
          <fgColor rgb="FFDDDDDD"/>
          <bgColor rgb="FFDD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AC81C-FBCC-47D9-9195-ED6C27CD45F2}">
  <sheetPr codeName="Sheet1"/>
  <dimension ref="A1:AX36"/>
  <sheetViews>
    <sheetView tabSelected="1" workbookViewId="0">
      <selection activeCell="F1" sqref="F1:P1"/>
    </sheetView>
  </sheetViews>
  <sheetFormatPr defaultRowHeight="14"/>
  <cols>
    <col min="1" max="22" width="4" style="2" customWidth="1"/>
    <col min="23" max="50" width="3.6328125" style="2" customWidth="1"/>
    <col min="51" max="16384" width="8.7265625" style="1"/>
  </cols>
  <sheetData>
    <row r="1" spans="1:44" ht="22" customHeight="1" thickBot="1">
      <c r="A1" s="3">
        <v>2024</v>
      </c>
      <c r="B1" s="3"/>
      <c r="C1" s="4" t="s">
        <v>6</v>
      </c>
      <c r="D1" s="5">
        <v>2</v>
      </c>
      <c r="E1" s="6" t="s">
        <v>7</v>
      </c>
      <c r="F1" s="7" t="s">
        <v>23</v>
      </c>
      <c r="G1" s="7"/>
      <c r="H1" s="7"/>
      <c r="I1" s="7"/>
      <c r="J1" s="7"/>
      <c r="K1" s="7"/>
      <c r="L1" s="7"/>
      <c r="M1" s="7"/>
      <c r="N1" s="7"/>
      <c r="O1" s="7"/>
      <c r="P1" s="7"/>
      <c r="Q1" s="8"/>
      <c r="R1" s="8"/>
      <c r="S1" s="8"/>
      <c r="T1" s="8"/>
      <c r="U1" s="8"/>
      <c r="V1" s="8"/>
      <c r="W1" s="8"/>
      <c r="Y1" s="9"/>
      <c r="Z1" s="9" t="s">
        <v>0</v>
      </c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4" ht="22" customHeight="1" thickBo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4" ht="22" customHeight="1" thickBot="1">
      <c r="A3" s="10" t="s">
        <v>1</v>
      </c>
      <c r="B3" s="11" t="s">
        <v>8</v>
      </c>
      <c r="C3" s="12" t="s">
        <v>9</v>
      </c>
      <c r="D3" s="12"/>
      <c r="E3" s="12"/>
      <c r="F3" s="13" t="s">
        <v>4</v>
      </c>
      <c r="G3" s="13"/>
      <c r="H3" s="14" t="s">
        <v>10</v>
      </c>
      <c r="I3" s="14"/>
      <c r="J3" s="13" t="s">
        <v>11</v>
      </c>
      <c r="K3" s="13"/>
      <c r="L3" s="13"/>
      <c r="M3" s="13" t="s">
        <v>4</v>
      </c>
      <c r="N3" s="13"/>
      <c r="O3" s="13" t="s">
        <v>10</v>
      </c>
      <c r="P3" s="13"/>
      <c r="Q3" s="15" t="s">
        <v>3</v>
      </c>
      <c r="R3" s="15"/>
      <c r="S3" s="15"/>
      <c r="T3" s="16" t="s">
        <v>12</v>
      </c>
      <c r="U3" s="16"/>
      <c r="V3" s="16"/>
      <c r="W3" s="8"/>
      <c r="Y3" s="9"/>
      <c r="Z3" s="9" t="s">
        <v>2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4" ht="22" customHeight="1" thickBot="1">
      <c r="A4" s="10"/>
      <c r="B4" s="11"/>
      <c r="C4" s="17" t="s">
        <v>13</v>
      </c>
      <c r="D4" s="17"/>
      <c r="E4" s="17"/>
      <c r="F4" s="18" t="s">
        <v>14</v>
      </c>
      <c r="G4" s="18"/>
      <c r="H4" s="19" t="s">
        <v>15</v>
      </c>
      <c r="I4" s="19"/>
      <c r="J4" s="18" t="s">
        <v>13</v>
      </c>
      <c r="K4" s="18"/>
      <c r="L4" s="18"/>
      <c r="M4" s="18" t="s">
        <v>14</v>
      </c>
      <c r="N4" s="18"/>
      <c r="O4" s="18" t="s">
        <v>15</v>
      </c>
      <c r="P4" s="18"/>
      <c r="Q4" s="20" t="s">
        <v>16</v>
      </c>
      <c r="R4" s="20"/>
      <c r="S4" s="20"/>
      <c r="T4" s="16"/>
      <c r="U4" s="16"/>
      <c r="V4" s="16"/>
      <c r="W4" s="8"/>
      <c r="Y4" s="9"/>
      <c r="Z4" s="9" t="s">
        <v>17</v>
      </c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4" ht="22" customHeight="1" thickBot="1">
      <c r="A5" s="21">
        <f>$Z$6</f>
        <v>45323</v>
      </c>
      <c r="B5" s="39">
        <f t="shared" ref="B5:B32" si="0">IF($Z$6="","",$A5)</f>
        <v>45323</v>
      </c>
      <c r="C5" s="22"/>
      <c r="D5" s="23" t="s">
        <v>5</v>
      </c>
      <c r="E5" s="24"/>
      <c r="F5" s="25"/>
      <c r="G5" s="25"/>
      <c r="H5" s="26"/>
      <c r="I5" s="26"/>
      <c r="J5" s="27"/>
      <c r="K5" s="23" t="s">
        <v>5</v>
      </c>
      <c r="L5" s="24"/>
      <c r="M5" s="25"/>
      <c r="N5" s="25"/>
      <c r="O5" s="25"/>
      <c r="P5" s="25"/>
      <c r="Q5" s="28"/>
      <c r="R5" s="28"/>
      <c r="S5" s="28"/>
      <c r="T5" s="26"/>
      <c r="U5" s="26"/>
      <c r="V5" s="26"/>
      <c r="W5" s="8"/>
      <c r="Y5" s="9"/>
      <c r="Z5" s="29" t="s">
        <v>18</v>
      </c>
      <c r="AA5" s="29"/>
      <c r="AB5" s="29"/>
      <c r="AC5" s="29"/>
      <c r="AD5" s="29" t="s">
        <v>19</v>
      </c>
      <c r="AE5" s="29"/>
      <c r="AF5" s="29"/>
      <c r="AG5" s="2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4" ht="22" customHeight="1" thickBot="1">
      <c r="A6" s="21">
        <f>IF($Z$6="","",$Z$6+1)</f>
        <v>45324</v>
      </c>
      <c r="B6" s="39">
        <f t="shared" si="0"/>
        <v>45324</v>
      </c>
      <c r="C6" s="22"/>
      <c r="D6" s="23" t="s">
        <v>5</v>
      </c>
      <c r="E6" s="24"/>
      <c r="F6" s="25"/>
      <c r="G6" s="25"/>
      <c r="H6" s="26"/>
      <c r="I6" s="26"/>
      <c r="J6" s="27"/>
      <c r="K6" s="23" t="s">
        <v>5</v>
      </c>
      <c r="L6" s="24"/>
      <c r="M6" s="25"/>
      <c r="N6" s="25"/>
      <c r="O6" s="25"/>
      <c r="P6" s="25"/>
      <c r="Q6" s="28"/>
      <c r="R6" s="28"/>
      <c r="S6" s="28"/>
      <c r="T6" s="26"/>
      <c r="U6" s="26"/>
      <c r="V6" s="26"/>
      <c r="W6" s="8"/>
      <c r="Y6" s="9"/>
      <c r="Z6" s="30">
        <f>IF(A1&lt;&gt;"",IF(D1&lt;&gt;"",DATE(A1,D1,1),""),"")</f>
        <v>45323</v>
      </c>
      <c r="AA6" s="30"/>
      <c r="AB6" s="30"/>
      <c r="AC6" s="30"/>
      <c r="AD6" s="30">
        <f>IF($Z$6&lt;&gt;"",DATE(YEAR($Z$6),MONTH($Z$6)+1,DAY($Z$6)-1),"")</f>
        <v>45351</v>
      </c>
      <c r="AE6" s="30"/>
      <c r="AF6" s="30"/>
      <c r="AG6" s="30"/>
      <c r="AH6" s="9" t="s">
        <v>20</v>
      </c>
      <c r="AI6" s="9"/>
      <c r="AJ6" s="9"/>
      <c r="AK6" s="9"/>
      <c r="AL6" s="9"/>
      <c r="AM6" s="9"/>
      <c r="AN6" s="9"/>
      <c r="AO6" s="9"/>
      <c r="AP6" s="9"/>
      <c r="AQ6" s="9"/>
    </row>
    <row r="7" spans="1:44" ht="22" customHeight="1">
      <c r="A7" s="21">
        <f>IF($Z$6="","",$Z$6+2)</f>
        <v>45325</v>
      </c>
      <c r="B7" s="39">
        <f t="shared" si="0"/>
        <v>45325</v>
      </c>
      <c r="C7" s="22"/>
      <c r="D7" s="23" t="s">
        <v>5</v>
      </c>
      <c r="E7" s="24"/>
      <c r="F7" s="25"/>
      <c r="G7" s="25"/>
      <c r="H7" s="26"/>
      <c r="I7" s="26"/>
      <c r="J7" s="27"/>
      <c r="K7" s="23" t="s">
        <v>5</v>
      </c>
      <c r="L7" s="24"/>
      <c r="M7" s="25"/>
      <c r="N7" s="25"/>
      <c r="O7" s="25"/>
      <c r="P7" s="25"/>
      <c r="Q7" s="28"/>
      <c r="R7" s="28"/>
      <c r="S7" s="28"/>
      <c r="T7" s="26"/>
      <c r="U7" s="26"/>
      <c r="V7" s="26"/>
      <c r="W7" s="8"/>
      <c r="Y7" s="9"/>
      <c r="Z7" s="9"/>
      <c r="AA7" s="9" t="s">
        <v>21</v>
      </c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4" ht="22" customHeight="1">
      <c r="A8" s="21">
        <f>IF($Z$6="","",$Z$6+3)</f>
        <v>45326</v>
      </c>
      <c r="B8" s="39">
        <f t="shared" si="0"/>
        <v>45326</v>
      </c>
      <c r="C8" s="22"/>
      <c r="D8" s="23" t="s">
        <v>5</v>
      </c>
      <c r="E8" s="24"/>
      <c r="F8" s="25"/>
      <c r="G8" s="25"/>
      <c r="H8" s="26"/>
      <c r="I8" s="26"/>
      <c r="J8" s="27"/>
      <c r="K8" s="23" t="s">
        <v>5</v>
      </c>
      <c r="L8" s="24"/>
      <c r="M8" s="25"/>
      <c r="N8" s="25"/>
      <c r="O8" s="25"/>
      <c r="P8" s="25"/>
      <c r="Q8" s="28"/>
      <c r="R8" s="28"/>
      <c r="S8" s="28"/>
      <c r="T8" s="26"/>
      <c r="U8" s="26"/>
      <c r="V8" s="26"/>
      <c r="W8" s="8"/>
      <c r="Y8" s="9"/>
      <c r="Z8" s="9" t="s">
        <v>22</v>
      </c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4" ht="22" customHeight="1">
      <c r="A9" s="21">
        <f>IF($Z$6="","",$Z$6+4)</f>
        <v>45327</v>
      </c>
      <c r="B9" s="39">
        <f t="shared" si="0"/>
        <v>45327</v>
      </c>
      <c r="C9" s="22"/>
      <c r="D9" s="23" t="s">
        <v>5</v>
      </c>
      <c r="E9" s="24"/>
      <c r="F9" s="25"/>
      <c r="G9" s="25"/>
      <c r="H9" s="26"/>
      <c r="I9" s="26"/>
      <c r="J9" s="27"/>
      <c r="K9" s="23" t="s">
        <v>5</v>
      </c>
      <c r="L9" s="24"/>
      <c r="M9" s="25"/>
      <c r="N9" s="25"/>
      <c r="O9" s="25"/>
      <c r="P9" s="25"/>
      <c r="Q9" s="28"/>
      <c r="R9" s="28"/>
      <c r="S9" s="28"/>
      <c r="T9" s="26"/>
      <c r="U9" s="26"/>
      <c r="V9" s="26"/>
      <c r="W9" s="8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4" ht="22" customHeight="1">
      <c r="A10" s="21">
        <f>IF($Z$6="","",$Z$6+5)</f>
        <v>45328</v>
      </c>
      <c r="B10" s="39">
        <f t="shared" si="0"/>
        <v>45328</v>
      </c>
      <c r="C10" s="22"/>
      <c r="D10" s="23" t="s">
        <v>5</v>
      </c>
      <c r="E10" s="24"/>
      <c r="F10" s="25"/>
      <c r="G10" s="25"/>
      <c r="H10" s="26"/>
      <c r="I10" s="26"/>
      <c r="J10" s="27"/>
      <c r="K10" s="23" t="s">
        <v>5</v>
      </c>
      <c r="L10" s="24"/>
      <c r="M10" s="25"/>
      <c r="N10" s="25"/>
      <c r="O10" s="25"/>
      <c r="P10" s="25"/>
      <c r="Q10" s="28"/>
      <c r="R10" s="28"/>
      <c r="S10" s="28"/>
      <c r="T10" s="26"/>
      <c r="U10" s="26"/>
      <c r="V10" s="26"/>
      <c r="W10" s="8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</row>
    <row r="11" spans="1:44" ht="22" customHeight="1">
      <c r="A11" s="21">
        <f>IF($Z$6="","",$Z$6+6)</f>
        <v>45329</v>
      </c>
      <c r="B11" s="39">
        <f t="shared" si="0"/>
        <v>45329</v>
      </c>
      <c r="C11" s="22"/>
      <c r="D11" s="23" t="s">
        <v>5</v>
      </c>
      <c r="E11" s="24"/>
      <c r="F11" s="25"/>
      <c r="G11" s="25"/>
      <c r="H11" s="26"/>
      <c r="I11" s="26"/>
      <c r="J11" s="27"/>
      <c r="K11" s="23" t="s">
        <v>5</v>
      </c>
      <c r="L11" s="24"/>
      <c r="M11" s="25"/>
      <c r="N11" s="25"/>
      <c r="O11" s="25"/>
      <c r="P11" s="25"/>
      <c r="Q11" s="28"/>
      <c r="R11" s="28"/>
      <c r="S11" s="28"/>
      <c r="T11" s="26"/>
      <c r="U11" s="26"/>
      <c r="V11" s="26"/>
      <c r="W11" s="8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</row>
    <row r="12" spans="1:44" ht="22" customHeight="1">
      <c r="A12" s="21">
        <f>IF($Z$6="","",$Z$6+7)</f>
        <v>45330</v>
      </c>
      <c r="B12" s="39">
        <f t="shared" si="0"/>
        <v>45330</v>
      </c>
      <c r="C12" s="22"/>
      <c r="D12" s="23" t="s">
        <v>5</v>
      </c>
      <c r="E12" s="24"/>
      <c r="F12" s="25"/>
      <c r="G12" s="25"/>
      <c r="H12" s="26"/>
      <c r="I12" s="26"/>
      <c r="J12" s="27"/>
      <c r="K12" s="23" t="s">
        <v>5</v>
      </c>
      <c r="L12" s="24"/>
      <c r="M12" s="25"/>
      <c r="N12" s="25"/>
      <c r="O12" s="25"/>
      <c r="P12" s="25"/>
      <c r="Q12" s="28"/>
      <c r="R12" s="28"/>
      <c r="S12" s="28"/>
      <c r="T12" s="26"/>
      <c r="U12" s="26"/>
      <c r="V12" s="26"/>
      <c r="W12" s="8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</row>
    <row r="13" spans="1:44" ht="22" customHeight="1">
      <c r="A13" s="21">
        <f>IF($Z$6="","",$Z$6+8)</f>
        <v>45331</v>
      </c>
      <c r="B13" s="39">
        <f t="shared" si="0"/>
        <v>45331</v>
      </c>
      <c r="C13" s="22"/>
      <c r="D13" s="23" t="s">
        <v>5</v>
      </c>
      <c r="E13" s="24"/>
      <c r="F13" s="25"/>
      <c r="G13" s="25"/>
      <c r="H13" s="26"/>
      <c r="I13" s="26"/>
      <c r="J13" s="27"/>
      <c r="K13" s="23" t="s">
        <v>5</v>
      </c>
      <c r="L13" s="24"/>
      <c r="M13" s="25"/>
      <c r="N13" s="25"/>
      <c r="O13" s="25"/>
      <c r="P13" s="25"/>
      <c r="Q13" s="28"/>
      <c r="R13" s="28"/>
      <c r="S13" s="28"/>
      <c r="T13" s="26"/>
      <c r="U13" s="26"/>
      <c r="V13" s="26"/>
      <c r="W13" s="8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4" ht="22" customHeight="1">
      <c r="A14" s="21">
        <f>IF($Z$6="","",$Z$6+9)</f>
        <v>45332</v>
      </c>
      <c r="B14" s="39">
        <f t="shared" si="0"/>
        <v>45332</v>
      </c>
      <c r="C14" s="22"/>
      <c r="D14" s="23" t="s">
        <v>5</v>
      </c>
      <c r="E14" s="24"/>
      <c r="F14" s="25"/>
      <c r="G14" s="25"/>
      <c r="H14" s="26"/>
      <c r="I14" s="26"/>
      <c r="J14" s="27"/>
      <c r="K14" s="23" t="s">
        <v>5</v>
      </c>
      <c r="L14" s="24"/>
      <c r="M14" s="25"/>
      <c r="N14" s="25"/>
      <c r="O14" s="25"/>
      <c r="P14" s="25"/>
      <c r="Q14" s="28"/>
      <c r="R14" s="28"/>
      <c r="S14" s="28"/>
      <c r="T14" s="26"/>
      <c r="U14" s="26"/>
      <c r="V14" s="26"/>
      <c r="W14" s="8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4" ht="22" customHeight="1">
      <c r="A15" s="21">
        <f>IF($Z$6="","",$Z$6+10)</f>
        <v>45333</v>
      </c>
      <c r="B15" s="39">
        <f t="shared" si="0"/>
        <v>45333</v>
      </c>
      <c r="C15" s="22"/>
      <c r="D15" s="23" t="s">
        <v>5</v>
      </c>
      <c r="E15" s="24"/>
      <c r="F15" s="25"/>
      <c r="G15" s="25"/>
      <c r="H15" s="26"/>
      <c r="I15" s="26"/>
      <c r="J15" s="27"/>
      <c r="K15" s="23" t="s">
        <v>5</v>
      </c>
      <c r="L15" s="24"/>
      <c r="M15" s="25"/>
      <c r="N15" s="25"/>
      <c r="O15" s="25"/>
      <c r="P15" s="25"/>
      <c r="Q15" s="28"/>
      <c r="R15" s="28"/>
      <c r="S15" s="28"/>
      <c r="T15" s="26"/>
      <c r="U15" s="26"/>
      <c r="V15" s="26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ht="22" customHeight="1">
      <c r="A16" s="21">
        <f>IF($Z$6="","",$Z$6+11)</f>
        <v>45334</v>
      </c>
      <c r="B16" s="39">
        <f t="shared" si="0"/>
        <v>45334</v>
      </c>
      <c r="C16" s="22"/>
      <c r="D16" s="23" t="s">
        <v>5</v>
      </c>
      <c r="E16" s="24"/>
      <c r="F16" s="25"/>
      <c r="G16" s="25"/>
      <c r="H16" s="26"/>
      <c r="I16" s="26"/>
      <c r="J16" s="27"/>
      <c r="K16" s="23" t="s">
        <v>5</v>
      </c>
      <c r="L16" s="24"/>
      <c r="M16" s="25"/>
      <c r="N16" s="25"/>
      <c r="O16" s="25"/>
      <c r="P16" s="25"/>
      <c r="Q16" s="28"/>
      <c r="R16" s="28"/>
      <c r="S16" s="28"/>
      <c r="T16" s="26"/>
      <c r="U16" s="26"/>
      <c r="V16" s="26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</row>
    <row r="17" spans="1:44" ht="22" customHeight="1">
      <c r="A17" s="21">
        <f>IF($Z$6="","",$Z$6+12)</f>
        <v>45335</v>
      </c>
      <c r="B17" s="39">
        <f t="shared" si="0"/>
        <v>45335</v>
      </c>
      <c r="C17" s="22"/>
      <c r="D17" s="23" t="s">
        <v>5</v>
      </c>
      <c r="E17" s="24"/>
      <c r="F17" s="25"/>
      <c r="G17" s="25"/>
      <c r="H17" s="26"/>
      <c r="I17" s="26"/>
      <c r="J17" s="27"/>
      <c r="K17" s="23" t="s">
        <v>5</v>
      </c>
      <c r="L17" s="24"/>
      <c r="M17" s="25"/>
      <c r="N17" s="25"/>
      <c r="O17" s="25"/>
      <c r="P17" s="25"/>
      <c r="Q17" s="28"/>
      <c r="R17" s="28"/>
      <c r="S17" s="28"/>
      <c r="T17" s="26"/>
      <c r="U17" s="26"/>
      <c r="V17" s="26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</row>
    <row r="18" spans="1:44" ht="22" customHeight="1">
      <c r="A18" s="21">
        <f>IF($Z$6="","",$Z$6+13)</f>
        <v>45336</v>
      </c>
      <c r="B18" s="39">
        <f t="shared" si="0"/>
        <v>45336</v>
      </c>
      <c r="C18" s="22"/>
      <c r="D18" s="23" t="s">
        <v>5</v>
      </c>
      <c r="E18" s="24"/>
      <c r="F18" s="25"/>
      <c r="G18" s="25"/>
      <c r="H18" s="26"/>
      <c r="I18" s="26"/>
      <c r="J18" s="27"/>
      <c r="K18" s="23" t="s">
        <v>5</v>
      </c>
      <c r="L18" s="24"/>
      <c r="M18" s="25"/>
      <c r="N18" s="25"/>
      <c r="O18" s="25"/>
      <c r="P18" s="25"/>
      <c r="Q18" s="28"/>
      <c r="R18" s="28"/>
      <c r="S18" s="28"/>
      <c r="T18" s="26"/>
      <c r="U18" s="26"/>
      <c r="V18" s="26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</row>
    <row r="19" spans="1:44" ht="22" customHeight="1">
      <c r="A19" s="21">
        <f>IF($Z$6="","",$Z$6+14)</f>
        <v>45337</v>
      </c>
      <c r="B19" s="39">
        <f t="shared" si="0"/>
        <v>45337</v>
      </c>
      <c r="C19" s="22"/>
      <c r="D19" s="23" t="s">
        <v>5</v>
      </c>
      <c r="E19" s="24"/>
      <c r="F19" s="25"/>
      <c r="G19" s="25"/>
      <c r="H19" s="26"/>
      <c r="I19" s="26"/>
      <c r="J19" s="27"/>
      <c r="K19" s="23" t="s">
        <v>5</v>
      </c>
      <c r="L19" s="24"/>
      <c r="M19" s="25"/>
      <c r="N19" s="25"/>
      <c r="O19" s="25"/>
      <c r="P19" s="25"/>
      <c r="Q19" s="28"/>
      <c r="R19" s="28"/>
      <c r="S19" s="28"/>
      <c r="T19" s="26"/>
      <c r="U19" s="26"/>
      <c r="V19" s="26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</row>
    <row r="20" spans="1:44" ht="22" customHeight="1">
      <c r="A20" s="21">
        <f>IF($Z$6="","",$Z$6+15)</f>
        <v>45338</v>
      </c>
      <c r="B20" s="39">
        <f t="shared" si="0"/>
        <v>45338</v>
      </c>
      <c r="C20" s="22"/>
      <c r="D20" s="23" t="s">
        <v>5</v>
      </c>
      <c r="E20" s="24"/>
      <c r="F20" s="25"/>
      <c r="G20" s="25"/>
      <c r="H20" s="26"/>
      <c r="I20" s="26"/>
      <c r="J20" s="27"/>
      <c r="K20" s="23" t="s">
        <v>5</v>
      </c>
      <c r="L20" s="24"/>
      <c r="M20" s="25"/>
      <c r="N20" s="25"/>
      <c r="O20" s="25"/>
      <c r="P20" s="25"/>
      <c r="Q20" s="28"/>
      <c r="R20" s="28"/>
      <c r="S20" s="28"/>
      <c r="T20" s="26"/>
      <c r="U20" s="26"/>
      <c r="V20" s="26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</row>
    <row r="21" spans="1:44" ht="22" customHeight="1">
      <c r="A21" s="21">
        <f>IF($Z$6="","",$Z$6+16)</f>
        <v>45339</v>
      </c>
      <c r="B21" s="39">
        <f t="shared" si="0"/>
        <v>45339</v>
      </c>
      <c r="C21" s="22"/>
      <c r="D21" s="23" t="s">
        <v>5</v>
      </c>
      <c r="E21" s="24"/>
      <c r="F21" s="25"/>
      <c r="G21" s="25"/>
      <c r="H21" s="26"/>
      <c r="I21" s="26"/>
      <c r="J21" s="27"/>
      <c r="K21" s="23" t="s">
        <v>5</v>
      </c>
      <c r="L21" s="24"/>
      <c r="M21" s="25"/>
      <c r="N21" s="25"/>
      <c r="O21" s="25"/>
      <c r="P21" s="25"/>
      <c r="Q21" s="28"/>
      <c r="R21" s="28"/>
      <c r="S21" s="28"/>
      <c r="T21" s="26"/>
      <c r="U21" s="26"/>
      <c r="V21" s="26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</row>
    <row r="22" spans="1:44" ht="22" customHeight="1">
      <c r="A22" s="21">
        <f>IF($Z$6="","",$Z$6+17)</f>
        <v>45340</v>
      </c>
      <c r="B22" s="39">
        <f t="shared" si="0"/>
        <v>45340</v>
      </c>
      <c r="C22" s="22"/>
      <c r="D22" s="23" t="s">
        <v>5</v>
      </c>
      <c r="E22" s="24"/>
      <c r="F22" s="25"/>
      <c r="G22" s="25"/>
      <c r="H22" s="26"/>
      <c r="I22" s="26"/>
      <c r="J22" s="27"/>
      <c r="K22" s="23" t="s">
        <v>5</v>
      </c>
      <c r="L22" s="24"/>
      <c r="M22" s="25"/>
      <c r="N22" s="25"/>
      <c r="O22" s="25"/>
      <c r="P22" s="25"/>
      <c r="Q22" s="28"/>
      <c r="R22" s="28"/>
      <c r="S22" s="28"/>
      <c r="T22" s="26"/>
      <c r="U22" s="26"/>
      <c r="V22" s="26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</row>
    <row r="23" spans="1:44" ht="22" customHeight="1">
      <c r="A23" s="21">
        <f>IF($Z$6="","",$Z$6+18)</f>
        <v>45341</v>
      </c>
      <c r="B23" s="39">
        <f t="shared" si="0"/>
        <v>45341</v>
      </c>
      <c r="C23" s="22"/>
      <c r="D23" s="23" t="s">
        <v>5</v>
      </c>
      <c r="E23" s="24"/>
      <c r="F23" s="25"/>
      <c r="G23" s="25"/>
      <c r="H23" s="26"/>
      <c r="I23" s="26"/>
      <c r="J23" s="27"/>
      <c r="K23" s="23" t="s">
        <v>5</v>
      </c>
      <c r="L23" s="24"/>
      <c r="M23" s="25"/>
      <c r="N23" s="25"/>
      <c r="O23" s="25"/>
      <c r="P23" s="25"/>
      <c r="Q23" s="28"/>
      <c r="R23" s="28"/>
      <c r="S23" s="28"/>
      <c r="T23" s="26"/>
      <c r="U23" s="26"/>
      <c r="V23" s="26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</row>
    <row r="24" spans="1:44" ht="22" customHeight="1">
      <c r="A24" s="21">
        <f>IF($Z$6="","",$Z$6+19)</f>
        <v>45342</v>
      </c>
      <c r="B24" s="39">
        <f t="shared" si="0"/>
        <v>45342</v>
      </c>
      <c r="C24" s="22"/>
      <c r="D24" s="23" t="s">
        <v>5</v>
      </c>
      <c r="E24" s="24"/>
      <c r="F24" s="25"/>
      <c r="G24" s="25"/>
      <c r="H24" s="26"/>
      <c r="I24" s="26"/>
      <c r="J24" s="27"/>
      <c r="K24" s="23" t="s">
        <v>5</v>
      </c>
      <c r="L24" s="24"/>
      <c r="M24" s="25"/>
      <c r="N24" s="25"/>
      <c r="O24" s="25"/>
      <c r="P24" s="25"/>
      <c r="Q24" s="28"/>
      <c r="R24" s="28"/>
      <c r="S24" s="28"/>
      <c r="T24" s="26"/>
      <c r="U24" s="26"/>
      <c r="V24" s="26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</row>
    <row r="25" spans="1:44" ht="22" customHeight="1">
      <c r="A25" s="21">
        <f>IF($Z$6="","",$Z$6+20)</f>
        <v>45343</v>
      </c>
      <c r="B25" s="39">
        <f t="shared" si="0"/>
        <v>45343</v>
      </c>
      <c r="C25" s="22"/>
      <c r="D25" s="23" t="s">
        <v>5</v>
      </c>
      <c r="E25" s="24"/>
      <c r="F25" s="25"/>
      <c r="G25" s="25"/>
      <c r="H25" s="26"/>
      <c r="I25" s="26"/>
      <c r="J25" s="27"/>
      <c r="K25" s="23" t="s">
        <v>5</v>
      </c>
      <c r="L25" s="24"/>
      <c r="M25" s="25"/>
      <c r="N25" s="25"/>
      <c r="O25" s="25"/>
      <c r="P25" s="25"/>
      <c r="Q25" s="28"/>
      <c r="R25" s="28"/>
      <c r="S25" s="28"/>
      <c r="T25" s="26"/>
      <c r="U25" s="26"/>
      <c r="V25" s="26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</row>
    <row r="26" spans="1:44" ht="22" customHeight="1">
      <c r="A26" s="21">
        <f>IF($Z$6="","",$Z$6+21)</f>
        <v>45344</v>
      </c>
      <c r="B26" s="39">
        <f t="shared" si="0"/>
        <v>45344</v>
      </c>
      <c r="C26" s="22"/>
      <c r="D26" s="23" t="s">
        <v>5</v>
      </c>
      <c r="E26" s="24"/>
      <c r="F26" s="25"/>
      <c r="G26" s="25"/>
      <c r="H26" s="26"/>
      <c r="I26" s="26"/>
      <c r="J26" s="27"/>
      <c r="K26" s="23" t="s">
        <v>5</v>
      </c>
      <c r="L26" s="24"/>
      <c r="M26" s="25"/>
      <c r="N26" s="25"/>
      <c r="O26" s="25"/>
      <c r="P26" s="25"/>
      <c r="Q26" s="28"/>
      <c r="R26" s="28"/>
      <c r="S26" s="28"/>
      <c r="T26" s="26"/>
      <c r="U26" s="26"/>
      <c r="V26" s="26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 ht="22" customHeight="1">
      <c r="A27" s="21">
        <f>IF($Z$6="","",$Z$6+22)</f>
        <v>45345</v>
      </c>
      <c r="B27" s="39">
        <f t="shared" si="0"/>
        <v>45345</v>
      </c>
      <c r="C27" s="22"/>
      <c r="D27" s="23" t="s">
        <v>5</v>
      </c>
      <c r="E27" s="24"/>
      <c r="F27" s="25"/>
      <c r="G27" s="25"/>
      <c r="H27" s="26"/>
      <c r="I27" s="26"/>
      <c r="J27" s="27"/>
      <c r="K27" s="23" t="s">
        <v>5</v>
      </c>
      <c r="L27" s="24"/>
      <c r="M27" s="25"/>
      <c r="N27" s="25"/>
      <c r="O27" s="25"/>
      <c r="P27" s="25"/>
      <c r="Q27" s="28"/>
      <c r="R27" s="28"/>
      <c r="S27" s="28"/>
      <c r="T27" s="26"/>
      <c r="U27" s="26"/>
      <c r="V27" s="26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</row>
    <row r="28" spans="1:44" ht="22" customHeight="1">
      <c r="A28" s="21">
        <f>IF($Z$6="","",$Z$6+23)</f>
        <v>45346</v>
      </c>
      <c r="B28" s="39">
        <f t="shared" si="0"/>
        <v>45346</v>
      </c>
      <c r="C28" s="22"/>
      <c r="D28" s="23" t="s">
        <v>5</v>
      </c>
      <c r="E28" s="24"/>
      <c r="F28" s="25"/>
      <c r="G28" s="25"/>
      <c r="H28" s="26"/>
      <c r="I28" s="26"/>
      <c r="J28" s="27"/>
      <c r="K28" s="23" t="s">
        <v>5</v>
      </c>
      <c r="L28" s="24"/>
      <c r="M28" s="25"/>
      <c r="N28" s="25"/>
      <c r="O28" s="25"/>
      <c r="P28" s="25"/>
      <c r="Q28" s="28"/>
      <c r="R28" s="28"/>
      <c r="S28" s="28"/>
      <c r="T28" s="26"/>
      <c r="U28" s="26"/>
      <c r="V28" s="26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</row>
    <row r="29" spans="1:44" ht="22" customHeight="1">
      <c r="A29" s="21">
        <f>IF($Z$6="","",$Z$6+24)</f>
        <v>45347</v>
      </c>
      <c r="B29" s="39">
        <f t="shared" si="0"/>
        <v>45347</v>
      </c>
      <c r="C29" s="22"/>
      <c r="D29" s="23" t="s">
        <v>5</v>
      </c>
      <c r="E29" s="24"/>
      <c r="F29" s="25"/>
      <c r="G29" s="25"/>
      <c r="H29" s="26"/>
      <c r="I29" s="26"/>
      <c r="J29" s="27"/>
      <c r="K29" s="23" t="s">
        <v>5</v>
      </c>
      <c r="L29" s="24"/>
      <c r="M29" s="25"/>
      <c r="N29" s="25"/>
      <c r="O29" s="25"/>
      <c r="P29" s="25"/>
      <c r="Q29" s="28"/>
      <c r="R29" s="28"/>
      <c r="S29" s="28"/>
      <c r="T29" s="26"/>
      <c r="U29" s="26"/>
      <c r="V29" s="26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</row>
    <row r="30" spans="1:44" ht="22" customHeight="1">
      <c r="A30" s="21">
        <f>IF($Z$6="","",$Z$6+25)</f>
        <v>45348</v>
      </c>
      <c r="B30" s="39">
        <f t="shared" si="0"/>
        <v>45348</v>
      </c>
      <c r="C30" s="22"/>
      <c r="D30" s="23" t="s">
        <v>5</v>
      </c>
      <c r="E30" s="24"/>
      <c r="F30" s="25"/>
      <c r="G30" s="25"/>
      <c r="H30" s="26"/>
      <c r="I30" s="26"/>
      <c r="J30" s="27"/>
      <c r="K30" s="23" t="s">
        <v>5</v>
      </c>
      <c r="L30" s="24"/>
      <c r="M30" s="25"/>
      <c r="N30" s="25"/>
      <c r="O30" s="25"/>
      <c r="P30" s="25"/>
      <c r="Q30" s="28"/>
      <c r="R30" s="28"/>
      <c r="S30" s="28"/>
      <c r="T30" s="26"/>
      <c r="U30" s="26"/>
      <c r="V30" s="26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</row>
    <row r="31" spans="1:44" ht="22" customHeight="1">
      <c r="A31" s="21">
        <f>IF($Z$6="","",$Z$6+26)</f>
        <v>45349</v>
      </c>
      <c r="B31" s="39">
        <f t="shared" si="0"/>
        <v>45349</v>
      </c>
      <c r="C31" s="22"/>
      <c r="D31" s="23" t="s">
        <v>5</v>
      </c>
      <c r="E31" s="24"/>
      <c r="F31" s="25"/>
      <c r="G31" s="25"/>
      <c r="H31" s="26"/>
      <c r="I31" s="26"/>
      <c r="J31" s="27"/>
      <c r="K31" s="23" t="s">
        <v>5</v>
      </c>
      <c r="L31" s="24"/>
      <c r="M31" s="25"/>
      <c r="N31" s="25"/>
      <c r="O31" s="25"/>
      <c r="P31" s="25"/>
      <c r="Q31" s="28"/>
      <c r="R31" s="28"/>
      <c r="S31" s="28"/>
      <c r="T31" s="26"/>
      <c r="U31" s="26"/>
      <c r="V31" s="26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</row>
    <row r="32" spans="1:44" ht="22" customHeight="1">
      <c r="A32" s="21">
        <f>IF($Z$6="","",$Z$6+27)</f>
        <v>45350</v>
      </c>
      <c r="B32" s="39">
        <f t="shared" si="0"/>
        <v>45350</v>
      </c>
      <c r="C32" s="22"/>
      <c r="D32" s="23" t="s">
        <v>5</v>
      </c>
      <c r="E32" s="24"/>
      <c r="F32" s="25"/>
      <c r="G32" s="25"/>
      <c r="H32" s="26"/>
      <c r="I32" s="26"/>
      <c r="J32" s="27"/>
      <c r="K32" s="23" t="s">
        <v>5</v>
      </c>
      <c r="L32" s="24"/>
      <c r="M32" s="25"/>
      <c r="N32" s="25"/>
      <c r="O32" s="25"/>
      <c r="P32" s="25"/>
      <c r="Q32" s="28"/>
      <c r="R32" s="28"/>
      <c r="S32" s="28"/>
      <c r="T32" s="26"/>
      <c r="U32" s="26"/>
      <c r="V32" s="26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</row>
    <row r="33" spans="1:44" ht="22" customHeight="1">
      <c r="A33" s="21">
        <f>IF($Z$6="","",IF($Z$6+28&gt;$AD$6,"",$Z$6+28))</f>
        <v>45351</v>
      </c>
      <c r="B33" s="39">
        <f>IF($Z$6="","",IF($A33="","",$A33))</f>
        <v>45351</v>
      </c>
      <c r="C33" s="22"/>
      <c r="D33" s="23" t="s">
        <v>5</v>
      </c>
      <c r="E33" s="24"/>
      <c r="F33" s="25"/>
      <c r="G33" s="25"/>
      <c r="H33" s="26"/>
      <c r="I33" s="26"/>
      <c r="J33" s="27"/>
      <c r="K33" s="23" t="s">
        <v>5</v>
      </c>
      <c r="L33" s="24"/>
      <c r="M33" s="25"/>
      <c r="N33" s="25"/>
      <c r="O33" s="25"/>
      <c r="P33" s="25"/>
      <c r="Q33" s="28"/>
      <c r="R33" s="28"/>
      <c r="S33" s="28"/>
      <c r="T33" s="26"/>
      <c r="U33" s="26"/>
      <c r="V33" s="26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</row>
    <row r="34" spans="1:44" ht="22" customHeight="1">
      <c r="A34" s="21" t="str">
        <f>IF($Z$6="","",IF($Z$6+29&gt;$AD$6,"",$Z$6+29))</f>
        <v/>
      </c>
      <c r="B34" s="39" t="str">
        <f>IF($Z$6="","",IF($A34="","",$A34))</f>
        <v/>
      </c>
      <c r="C34" s="22"/>
      <c r="D34" s="23" t="s">
        <v>5</v>
      </c>
      <c r="E34" s="24"/>
      <c r="F34" s="25"/>
      <c r="G34" s="25"/>
      <c r="H34" s="26"/>
      <c r="I34" s="26"/>
      <c r="J34" s="27"/>
      <c r="K34" s="23" t="s">
        <v>5</v>
      </c>
      <c r="L34" s="24"/>
      <c r="M34" s="25"/>
      <c r="N34" s="25"/>
      <c r="O34" s="25"/>
      <c r="P34" s="25"/>
      <c r="Q34" s="28"/>
      <c r="R34" s="28"/>
      <c r="S34" s="28"/>
      <c r="T34" s="26"/>
      <c r="U34" s="26"/>
      <c r="V34" s="26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</row>
    <row r="35" spans="1:44" ht="22" customHeight="1" thickBot="1">
      <c r="A35" s="31" t="str">
        <f>IF($Z$6="","",IF($Z$6+30&gt;$AD$6,"",$Z$6+30))</f>
        <v/>
      </c>
      <c r="B35" s="40" t="str">
        <f>IF($Z$6="","",IF($A35="","",$A35))</f>
        <v/>
      </c>
      <c r="C35" s="32"/>
      <c r="D35" s="33" t="s">
        <v>5</v>
      </c>
      <c r="E35" s="34"/>
      <c r="F35" s="35"/>
      <c r="G35" s="35"/>
      <c r="H35" s="36"/>
      <c r="I35" s="36"/>
      <c r="J35" s="37"/>
      <c r="K35" s="33" t="s">
        <v>5</v>
      </c>
      <c r="L35" s="34"/>
      <c r="M35" s="35"/>
      <c r="N35" s="35"/>
      <c r="O35" s="35"/>
      <c r="P35" s="35"/>
      <c r="Q35" s="38"/>
      <c r="R35" s="38"/>
      <c r="S35" s="38"/>
      <c r="T35" s="36"/>
      <c r="U35" s="36"/>
      <c r="V35" s="36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</row>
    <row r="36" spans="1:4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</row>
  </sheetData>
  <mergeCells count="209">
    <mergeCell ref="Q34:S34"/>
    <mergeCell ref="T34:V34"/>
    <mergeCell ref="F35:G35"/>
    <mergeCell ref="H35:I35"/>
    <mergeCell ref="M35:N35"/>
    <mergeCell ref="O35:P35"/>
    <mergeCell ref="Q35:S35"/>
    <mergeCell ref="T35:V35"/>
    <mergeCell ref="AD5:AG5"/>
    <mergeCell ref="O6:P6"/>
    <mergeCell ref="Q6:S6"/>
    <mergeCell ref="T6:V6"/>
    <mergeCell ref="Z6:AC6"/>
    <mergeCell ref="AD6:AG6"/>
    <mergeCell ref="O7:P7"/>
    <mergeCell ref="Q7:S7"/>
    <mergeCell ref="T7:V7"/>
    <mergeCell ref="A1:B1"/>
    <mergeCell ref="F1:P1"/>
    <mergeCell ref="A3:A4"/>
    <mergeCell ref="B3:B4"/>
    <mergeCell ref="C3:E3"/>
    <mergeCell ref="F3:G3"/>
    <mergeCell ref="H3:I3"/>
    <mergeCell ref="J3:L3"/>
    <mergeCell ref="M3:N3"/>
    <mergeCell ref="O3:P3"/>
    <mergeCell ref="C4:E4"/>
    <mergeCell ref="J4:L4"/>
    <mergeCell ref="O4:P4"/>
    <mergeCell ref="F34:G34"/>
    <mergeCell ref="H34:I34"/>
    <mergeCell ref="M34:N34"/>
    <mergeCell ref="F31:G31"/>
    <mergeCell ref="H31:I31"/>
    <mergeCell ref="M31:N31"/>
    <mergeCell ref="F32:G32"/>
    <mergeCell ref="H32:I32"/>
    <mergeCell ref="M32:N32"/>
    <mergeCell ref="F29:G29"/>
    <mergeCell ref="H29:I29"/>
    <mergeCell ref="M29:N29"/>
    <mergeCell ref="F30:G30"/>
    <mergeCell ref="H30:I30"/>
    <mergeCell ref="M30:N30"/>
    <mergeCell ref="O28:P28"/>
    <mergeCell ref="Q28:S28"/>
    <mergeCell ref="T28:V28"/>
    <mergeCell ref="O29:P29"/>
    <mergeCell ref="Q29:S29"/>
    <mergeCell ref="T29:V29"/>
    <mergeCell ref="O30:P30"/>
    <mergeCell ref="Q30:S30"/>
    <mergeCell ref="T30:V30"/>
    <mergeCell ref="F26:G26"/>
    <mergeCell ref="H26:I26"/>
    <mergeCell ref="M26:N26"/>
    <mergeCell ref="F27:G27"/>
    <mergeCell ref="H27:I27"/>
    <mergeCell ref="M27:N27"/>
    <mergeCell ref="O26:P26"/>
    <mergeCell ref="Q26:S26"/>
    <mergeCell ref="T26:V26"/>
    <mergeCell ref="O27:P27"/>
    <mergeCell ref="Q27:S27"/>
    <mergeCell ref="T27:V27"/>
    <mergeCell ref="F24:G24"/>
    <mergeCell ref="H24:I24"/>
    <mergeCell ref="M24:N24"/>
    <mergeCell ref="F25:G25"/>
    <mergeCell ref="H25:I25"/>
    <mergeCell ref="M25:N25"/>
    <mergeCell ref="O23:P23"/>
    <mergeCell ref="Q23:S23"/>
    <mergeCell ref="T23:V23"/>
    <mergeCell ref="O24:P24"/>
    <mergeCell ref="Q24:S24"/>
    <mergeCell ref="T24:V24"/>
    <mergeCell ref="O25:P25"/>
    <mergeCell ref="Q25:S25"/>
    <mergeCell ref="F21:G21"/>
    <mergeCell ref="H21:I21"/>
    <mergeCell ref="M21:N21"/>
    <mergeCell ref="F22:G22"/>
    <mergeCell ref="H22:I22"/>
    <mergeCell ref="M22:N22"/>
    <mergeCell ref="O20:P20"/>
    <mergeCell ref="Q20:S20"/>
    <mergeCell ref="T20:V20"/>
    <mergeCell ref="O21:P21"/>
    <mergeCell ref="Q21:S21"/>
    <mergeCell ref="T21:V21"/>
    <mergeCell ref="O22:P22"/>
    <mergeCell ref="Q22:S22"/>
    <mergeCell ref="T22:V22"/>
    <mergeCell ref="F18:G18"/>
    <mergeCell ref="H18:I18"/>
    <mergeCell ref="M18:N18"/>
    <mergeCell ref="F19:G19"/>
    <mergeCell ref="H19:I19"/>
    <mergeCell ref="M19:N19"/>
    <mergeCell ref="O17:P17"/>
    <mergeCell ref="Q17:S17"/>
    <mergeCell ref="T17:V17"/>
    <mergeCell ref="O18:P18"/>
    <mergeCell ref="Q18:S18"/>
    <mergeCell ref="T18:V18"/>
    <mergeCell ref="O19:P19"/>
    <mergeCell ref="F15:G15"/>
    <mergeCell ref="H15:I15"/>
    <mergeCell ref="M15:N15"/>
    <mergeCell ref="F16:G16"/>
    <mergeCell ref="H16:I16"/>
    <mergeCell ref="M16:N16"/>
    <mergeCell ref="F14:G14"/>
    <mergeCell ref="H14:I14"/>
    <mergeCell ref="M14:N14"/>
    <mergeCell ref="F12:G12"/>
    <mergeCell ref="H12:I12"/>
    <mergeCell ref="M12:N12"/>
    <mergeCell ref="F13:G13"/>
    <mergeCell ref="H13:I13"/>
    <mergeCell ref="M13:N13"/>
    <mergeCell ref="O12:P12"/>
    <mergeCell ref="Q12:S12"/>
    <mergeCell ref="T12:V12"/>
    <mergeCell ref="O13:P13"/>
    <mergeCell ref="Q13:S13"/>
    <mergeCell ref="T13:V13"/>
    <mergeCell ref="F11:G11"/>
    <mergeCell ref="H11:I11"/>
    <mergeCell ref="M11:N11"/>
    <mergeCell ref="O10:P10"/>
    <mergeCell ref="Q10:S10"/>
    <mergeCell ref="T10:V10"/>
    <mergeCell ref="O11:P11"/>
    <mergeCell ref="Q11:S11"/>
    <mergeCell ref="T11:V11"/>
    <mergeCell ref="F9:G9"/>
    <mergeCell ref="H9:I9"/>
    <mergeCell ref="M9:N9"/>
    <mergeCell ref="O8:P8"/>
    <mergeCell ref="Q8:S8"/>
    <mergeCell ref="T8:V8"/>
    <mergeCell ref="O9:P9"/>
    <mergeCell ref="Q9:S9"/>
    <mergeCell ref="T9:V9"/>
    <mergeCell ref="F6:G6"/>
    <mergeCell ref="H6:I6"/>
    <mergeCell ref="M6:N6"/>
    <mergeCell ref="F7:G7"/>
    <mergeCell ref="H7:I7"/>
    <mergeCell ref="M7:N7"/>
    <mergeCell ref="O5:P5"/>
    <mergeCell ref="Q5:S5"/>
    <mergeCell ref="T5:V5"/>
    <mergeCell ref="Z5:AC5"/>
    <mergeCell ref="F33:G33"/>
    <mergeCell ref="H33:I33"/>
    <mergeCell ref="M33:N33"/>
    <mergeCell ref="F28:G28"/>
    <mergeCell ref="H28:I28"/>
    <mergeCell ref="M28:N28"/>
    <mergeCell ref="O31:P31"/>
    <mergeCell ref="Q31:S31"/>
    <mergeCell ref="T31:V31"/>
    <mergeCell ref="O32:P32"/>
    <mergeCell ref="Q32:S32"/>
    <mergeCell ref="T32:V32"/>
    <mergeCell ref="F20:G20"/>
    <mergeCell ref="H20:I20"/>
    <mergeCell ref="M20:N20"/>
    <mergeCell ref="F23:G23"/>
    <mergeCell ref="H23:I23"/>
    <mergeCell ref="M23:N23"/>
    <mergeCell ref="O14:P14"/>
    <mergeCell ref="Q14:S14"/>
    <mergeCell ref="T14:V14"/>
    <mergeCell ref="O15:P15"/>
    <mergeCell ref="Q15:S15"/>
    <mergeCell ref="F4:G4"/>
    <mergeCell ref="H4:I4"/>
    <mergeCell ref="M4:N4"/>
    <mergeCell ref="Q3:S3"/>
    <mergeCell ref="T3:V4"/>
    <mergeCell ref="Q4:S4"/>
    <mergeCell ref="F17:G17"/>
    <mergeCell ref="H17:I17"/>
    <mergeCell ref="M17:N17"/>
    <mergeCell ref="F5:G5"/>
    <mergeCell ref="H5:I5"/>
    <mergeCell ref="M5:N5"/>
    <mergeCell ref="F8:G8"/>
    <mergeCell ref="H8:I8"/>
    <mergeCell ref="M8:N8"/>
    <mergeCell ref="F10:G10"/>
    <mergeCell ref="H10:I10"/>
    <mergeCell ref="M10:N10"/>
    <mergeCell ref="T15:V15"/>
    <mergeCell ref="O16:P16"/>
    <mergeCell ref="Q16:S16"/>
    <mergeCell ref="T16:V16"/>
    <mergeCell ref="Q19:S19"/>
    <mergeCell ref="T19:V19"/>
    <mergeCell ref="T25:V25"/>
    <mergeCell ref="O33:P33"/>
    <mergeCell ref="Q33:S33"/>
    <mergeCell ref="T33:V33"/>
    <mergeCell ref="O34:P34"/>
  </mergeCells>
  <phoneticPr fontId="1"/>
  <conditionalFormatting sqref="A5:E35 J5:L35">
    <cfRule type="expression" dxfId="0" priority="1" stopIfTrue="1">
      <formula>$AB7="休日"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体重・血圧測定記録用紙</vt:lpstr>
      <vt:lpstr>体重・血圧測定記録用紙!Print_Area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血糖値管理表</dc:title>
  <dc:subject>家庭</dc:subject>
  <dc:creator/>
  <dc:description>【2024/07/18】
リリース</dc:description>
  <cp:lastModifiedBy/>
  <dcterms:created xsi:type="dcterms:W3CDTF">2020-04-15T06:14:37Z</dcterms:created>
  <dcterms:modified xsi:type="dcterms:W3CDTF">2024-07-18T00:06:09Z</dcterms:modified>
</cp:coreProperties>
</file>